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idrott.sharepoint.com/sites/scf-paracykel/Delade dokument/Grengrupp Paracykel/Tävlingar/2019/UCI Tävlingar 2019/"/>
    </mc:Choice>
  </mc:AlternateContent>
  <xr:revisionPtr revIDLastSave="104" documentId="8_{79870F1B-5B81-4B41-956F-8E461287D1D6}" xr6:coauthVersionLast="43" xr6:coauthVersionMax="43" xr10:uidLastSave="{74A1E785-6E88-40AE-B108-35262796FBEA}"/>
  <bookViews>
    <workbookView xWindow="-120" yWindow="-120" windowWidth="20730" windowHeight="11160" tabRatio="1000" xr2:uid="{00000000-000D-0000-FFFF-FFFF00000000}"/>
  </bookViews>
  <sheets>
    <sheet name="TT Lekeryd 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2" l="1"/>
  <c r="J9" i="2"/>
  <c r="J37" i="2" l="1"/>
  <c r="J30" i="2"/>
  <c r="J41" i="2"/>
  <c r="J32" i="2"/>
  <c r="J34" i="2"/>
  <c r="J35" i="2"/>
  <c r="J39" i="2"/>
  <c r="J26" i="2"/>
  <c r="J16" i="2"/>
  <c r="J18" i="2"/>
  <c r="J22" i="2"/>
  <c r="J14" i="2"/>
  <c r="J21" i="2"/>
  <c r="D10" i="2" l="1"/>
  <c r="D27" i="2"/>
  <c r="C27" i="2"/>
  <c r="J27" i="2"/>
  <c r="J7" i="2"/>
  <c r="C10" i="2"/>
  <c r="J10" i="2"/>
  <c r="J20" i="2"/>
  <c r="J13" i="2"/>
  <c r="J17" i="2"/>
  <c r="J25" i="2"/>
  <c r="J23" i="2"/>
  <c r="J4" i="2"/>
</calcChain>
</file>

<file path=xl/sharedStrings.xml><?xml version="1.0" encoding="utf-8"?>
<sst xmlns="http://schemas.openxmlformats.org/spreadsheetml/2006/main" count="109" uniqueCount="75">
  <si>
    <t>Cykelklubb</t>
  </si>
  <si>
    <t>Klass</t>
  </si>
  <si>
    <t>Trike</t>
  </si>
  <si>
    <t>Martin Åberg</t>
  </si>
  <si>
    <t>Rickard Nilsson</t>
  </si>
  <si>
    <t>Tandem</t>
  </si>
  <si>
    <t>Louise Jannering</t>
  </si>
  <si>
    <t>Handbike</t>
  </si>
  <si>
    <t>Anders Olsson</t>
  </si>
  <si>
    <t>Eje Grennborg</t>
  </si>
  <si>
    <t>Karl Utterhall</t>
  </si>
  <si>
    <t>Mikael Rudolfsson</t>
  </si>
  <si>
    <t>Patrik Ohlqvist</t>
  </si>
  <si>
    <t>Peter Malmberg</t>
  </si>
  <si>
    <t>Arnt-Christian Furuberg</t>
  </si>
  <si>
    <t>Andreas Olsson</t>
  </si>
  <si>
    <t>Anna Beck</t>
  </si>
  <si>
    <t>Daniel Strandberg</t>
  </si>
  <si>
    <t>Kristoffer Ståhl</t>
  </si>
  <si>
    <t>Distans</t>
  </si>
  <si>
    <t>XXXX</t>
  </si>
  <si>
    <t>MM:SS,sss</t>
  </si>
  <si>
    <t>Medelhastighet</t>
  </si>
  <si>
    <t>MC2</t>
  </si>
  <si>
    <t>Måste skrivas</t>
  </si>
  <si>
    <t>Kontrollera att</t>
  </si>
  <si>
    <t>Minuter :</t>
  </si>
  <si>
    <t>medelhastigheten</t>
  </si>
  <si>
    <t>Sekunder ,</t>
  </si>
  <si>
    <t>är inom rimliga</t>
  </si>
  <si>
    <t>Hundradelar</t>
  </si>
  <si>
    <t>gränser!</t>
  </si>
  <si>
    <t>Racer</t>
  </si>
  <si>
    <t>Mölndals CK</t>
  </si>
  <si>
    <t>SMACK</t>
  </si>
  <si>
    <t>MH2</t>
  </si>
  <si>
    <t>Skoghalls CK</t>
  </si>
  <si>
    <t>MH5</t>
  </si>
  <si>
    <t>MC4</t>
  </si>
  <si>
    <t>WC3</t>
  </si>
  <si>
    <t>MH3</t>
  </si>
  <si>
    <t>Värnamo CK</t>
  </si>
  <si>
    <t>MC3</t>
  </si>
  <si>
    <t>MH4</t>
  </si>
  <si>
    <t>Jönköpings CK</t>
  </si>
  <si>
    <t>WB</t>
  </si>
  <si>
    <t>MC5</t>
  </si>
  <si>
    <t>Sportson CK</t>
  </si>
  <si>
    <t>MT2</t>
  </si>
  <si>
    <t>Karlskrona CK</t>
  </si>
  <si>
    <t>Bure CK</t>
  </si>
  <si>
    <t>MT1</t>
  </si>
  <si>
    <t>Michael Jörgensen</t>
  </si>
  <si>
    <t>Piet Simonsen</t>
  </si>
  <si>
    <t>John Lauridsen Ingemann</t>
  </si>
  <si>
    <t>Sander Andreassen</t>
  </si>
  <si>
    <t>Oscar Gailiss</t>
  </si>
  <si>
    <t>Niels Olsen</t>
  </si>
  <si>
    <t>Danmark</t>
  </si>
  <si>
    <t>Lettland</t>
  </si>
  <si>
    <t>Norge</t>
  </si>
  <si>
    <t>Ahmad Ghoul</t>
  </si>
  <si>
    <t>Libanon</t>
  </si>
  <si>
    <t>Edvard Jonson</t>
  </si>
  <si>
    <t>Place</t>
  </si>
  <si>
    <t>1.</t>
  </si>
  <si>
    <t xml:space="preserve">1. </t>
  </si>
  <si>
    <t>2.</t>
  </si>
  <si>
    <t>3.</t>
  </si>
  <si>
    <t>DNF</t>
  </si>
  <si>
    <t>DNS</t>
  </si>
  <si>
    <t>Swedish Time Trail Lekeryd 2019-08-17</t>
  </si>
  <si>
    <t>Tjust Bike o Running club</t>
  </si>
  <si>
    <t>La Leprestanca</t>
  </si>
  <si>
    <t>Velodromen 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</si>
</sst>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\ \k\m"/>
    <numFmt numFmtId="166" formatCode="mm:ss.000"/>
    <numFmt numFmtId="167" formatCode="0.0\ \k\m\/\h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/>
    <xf numFmtId="0" fontId="4" fillId="2" borderId="0" xfId="0" applyFont="1" applyFill="1"/>
    <xf numFmtId="166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5" fontId="3" fillId="2" borderId="0" xfId="0" applyNumberFormat="1" applyFont="1" applyFill="1"/>
    <xf numFmtId="0" fontId="5" fillId="2" borderId="0" xfId="0" applyFont="1" applyFill="1"/>
    <xf numFmtId="166" fontId="3" fillId="2" borderId="0" xfId="0" applyNumberFormat="1" applyFont="1" applyFill="1"/>
    <xf numFmtId="167" fontId="3" fillId="2" borderId="0" xfId="0" applyNumberFormat="1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167" fontId="4" fillId="2" borderId="0" xfId="0" applyNumberFormat="1" applyFont="1" applyFill="1"/>
    <xf numFmtId="0" fontId="1" fillId="2" borderId="0" xfId="0" applyFont="1" applyFill="1"/>
    <xf numFmtId="165" fontId="1" fillId="2" borderId="0" xfId="0" applyNumberFormat="1" applyFont="1" applyFill="1"/>
    <xf numFmtId="166" fontId="1" fillId="2" borderId="0" xfId="0" applyNumberFormat="1" applyFont="1" applyFill="1"/>
    <xf numFmtId="167" fontId="1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0" xfId="0" applyNumberFormat="1" applyFont="1" applyFill="1"/>
    <xf numFmtId="166" fontId="5" fillId="2" borderId="0" xfId="0" applyNumberFormat="1" applyFont="1" applyFill="1"/>
    <xf numFmtId="166" fontId="6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7"/>
  <sheetViews>
    <sheetView tabSelected="1" topLeftCell="A3" workbookViewId="0">
      <selection activeCell="D42" sqref="D42"/>
    </sheetView>
  </sheetViews>
  <sheetFormatPr defaultColWidth="8.85546875" defaultRowHeight="15.75" x14ac:dyDescent="0.25"/>
  <cols>
    <col min="1" max="1" width="7" style="2" customWidth="1"/>
    <col min="2" max="2" width="17.85546875" style="2" bestFit="1" customWidth="1"/>
    <col min="3" max="3" width="17.5703125" style="2" bestFit="1" customWidth="1"/>
    <col min="4" max="4" width="5.7109375" style="2" customWidth="1"/>
    <col min="5" max="5" width="8" style="9" customWidth="1"/>
    <col min="6" max="6" width="10.140625" style="10" bestFit="1" customWidth="1"/>
    <col min="7" max="7" width="11.42578125" style="10" customWidth="1"/>
    <col min="8" max="9" width="6.140625" style="2" customWidth="1"/>
    <col min="10" max="10" width="16.42578125" style="11" customWidth="1"/>
    <col min="11" max="16384" width="8.85546875" style="2"/>
  </cols>
  <sheetData>
    <row r="1" spans="1:10" ht="31.5" x14ac:dyDescent="0.5">
      <c r="A1" s="21" t="s">
        <v>71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x14ac:dyDescent="0.25">
      <c r="A2" s="1" t="s">
        <v>64</v>
      </c>
      <c r="C2" s="1" t="s">
        <v>0</v>
      </c>
      <c r="D2" s="1" t="s">
        <v>1</v>
      </c>
      <c r="E2" s="5" t="s">
        <v>19</v>
      </c>
      <c r="F2" s="20"/>
      <c r="G2" s="7" t="s">
        <v>21</v>
      </c>
      <c r="H2" s="6" t="s">
        <v>20</v>
      </c>
      <c r="I2" s="6" t="s">
        <v>20</v>
      </c>
      <c r="J2" s="8" t="s">
        <v>22</v>
      </c>
    </row>
    <row r="3" spans="1:10" x14ac:dyDescent="0.25">
      <c r="B3" s="1" t="s">
        <v>5</v>
      </c>
    </row>
    <row r="4" spans="1:10" x14ac:dyDescent="0.25">
      <c r="A4" s="2" t="s">
        <v>65</v>
      </c>
      <c r="B4" s="2" t="s">
        <v>6</v>
      </c>
      <c r="C4" s="2" t="s">
        <v>34</v>
      </c>
      <c r="D4" s="2" t="s">
        <v>45</v>
      </c>
      <c r="E4" s="9">
        <v>32</v>
      </c>
      <c r="G4" s="3">
        <v>3.6773148148148145E-2</v>
      </c>
      <c r="J4" s="11">
        <f>IF(G4&lt;&gt;0,E4/(G4*24),0)</f>
        <v>36.258340677325947</v>
      </c>
    </row>
    <row r="6" spans="1:10" x14ac:dyDescent="0.25">
      <c r="B6" s="1" t="s">
        <v>2</v>
      </c>
    </row>
    <row r="7" spans="1:10" x14ac:dyDescent="0.25">
      <c r="A7" s="2" t="s">
        <v>66</v>
      </c>
      <c r="B7" s="2" t="s">
        <v>4</v>
      </c>
      <c r="C7" s="2" t="s">
        <v>34</v>
      </c>
      <c r="D7" s="2" t="s">
        <v>51</v>
      </c>
      <c r="E7" s="9">
        <v>16</v>
      </c>
      <c r="G7" s="3">
        <v>2.7969907407407405E-2</v>
      </c>
      <c r="J7" s="11">
        <f>IF(G7&lt;&gt;0,E7/(G7*24),0)</f>
        <v>23.835140279731856</v>
      </c>
    </row>
    <row r="8" spans="1:10" x14ac:dyDescent="0.25">
      <c r="G8" s="3"/>
    </row>
    <row r="9" spans="1:10" x14ac:dyDescent="0.25">
      <c r="A9" s="2" t="s">
        <v>65</v>
      </c>
      <c r="B9" s="2" t="s">
        <v>3</v>
      </c>
      <c r="C9" s="2" t="s">
        <v>47</v>
      </c>
      <c r="D9" s="2" t="s">
        <v>48</v>
      </c>
      <c r="E9" s="9">
        <v>16</v>
      </c>
      <c r="G9" s="3">
        <v>2.2268518518518521E-2</v>
      </c>
      <c r="J9" s="11">
        <f>IF(G9&lt;&gt;0,E9/(G9*24),0)</f>
        <v>29.937629937629936</v>
      </c>
    </row>
    <row r="10" spans="1:10" x14ac:dyDescent="0.25">
      <c r="B10" s="4"/>
      <c r="C10" s="2" t="str">
        <f>IF(B10="","",VLOOKUP(B10,#REF!,2,FALSE))</f>
        <v/>
      </c>
      <c r="D10" s="2" t="str">
        <f>IF(B10="","",VLOOKUP(B10,#REF!,3,FALSE))</f>
        <v/>
      </c>
      <c r="E10" s="9">
        <v>16</v>
      </c>
      <c r="G10" s="3"/>
      <c r="J10" s="11">
        <f>IF(G10&lt;&gt;0,E10/(G10*24),0)</f>
        <v>0</v>
      </c>
    </row>
    <row r="12" spans="1:10" x14ac:dyDescent="0.25">
      <c r="B12" s="1" t="s">
        <v>7</v>
      </c>
    </row>
    <row r="13" spans="1:10" x14ac:dyDescent="0.25">
      <c r="A13" s="2" t="s">
        <v>65</v>
      </c>
      <c r="B13" s="2" t="s">
        <v>12</v>
      </c>
      <c r="C13" s="2" t="s">
        <v>33</v>
      </c>
      <c r="D13" s="2" t="s">
        <v>35</v>
      </c>
      <c r="E13" s="9">
        <v>16</v>
      </c>
      <c r="G13" s="3">
        <v>2.8015046296296298E-2</v>
      </c>
      <c r="J13" s="11">
        <f>IF(G13&lt;&gt;0,E13/(G13*24),0)</f>
        <v>23.796736211526543</v>
      </c>
    </row>
    <row r="14" spans="1:10" x14ac:dyDescent="0.25">
      <c r="A14" s="2" t="s">
        <v>67</v>
      </c>
      <c r="B14" s="2" t="s">
        <v>63</v>
      </c>
      <c r="C14" s="2" t="s">
        <v>72</v>
      </c>
      <c r="D14" s="2" t="s">
        <v>35</v>
      </c>
      <c r="E14" s="9">
        <v>16</v>
      </c>
      <c r="G14" s="3">
        <v>3.3791666666666664E-2</v>
      </c>
      <c r="J14" s="11">
        <f>IF(G14&lt;&gt;0,E14/(G14*24),0)</f>
        <v>19.728729963008632</v>
      </c>
    </row>
    <row r="15" spans="1:10" x14ac:dyDescent="0.25">
      <c r="G15" s="3"/>
    </row>
    <row r="16" spans="1:10" x14ac:dyDescent="0.25">
      <c r="A16" s="2" t="s">
        <v>65</v>
      </c>
      <c r="B16" s="2" t="s">
        <v>9</v>
      </c>
      <c r="C16" s="2" t="s">
        <v>73</v>
      </c>
      <c r="D16" s="2" t="s">
        <v>40</v>
      </c>
      <c r="E16" s="9">
        <v>16</v>
      </c>
      <c r="G16" s="3">
        <v>2.4299768518518519E-2</v>
      </c>
      <c r="J16" s="11">
        <f>IF(G16&lt;&gt;0,E16/(G16*24),0)</f>
        <v>27.435103596094308</v>
      </c>
    </row>
    <row r="17" spans="1:10" x14ac:dyDescent="0.25">
      <c r="A17" s="2" t="s">
        <v>67</v>
      </c>
      <c r="B17" s="2" t="s">
        <v>11</v>
      </c>
      <c r="C17" s="2" t="s">
        <v>49</v>
      </c>
      <c r="D17" s="2" t="s">
        <v>40</v>
      </c>
      <c r="E17" s="9">
        <v>16</v>
      </c>
      <c r="G17" s="3">
        <v>2.5917824074074072E-2</v>
      </c>
      <c r="J17" s="11">
        <f>IF(G17&lt;&gt;0,E17/(G17*24),0)</f>
        <v>25.722323940517128</v>
      </c>
    </row>
    <row r="18" spans="1:10" x14ac:dyDescent="0.25">
      <c r="A18" s="2" t="s">
        <v>70</v>
      </c>
      <c r="B18" s="2" t="s">
        <v>61</v>
      </c>
      <c r="C18" s="2" t="s">
        <v>62</v>
      </c>
      <c r="D18" s="2" t="s">
        <v>40</v>
      </c>
      <c r="E18" s="9">
        <v>16</v>
      </c>
      <c r="G18" s="3"/>
      <c r="J18" s="11">
        <f>IF(G18&lt;&gt;0,E18/(G18*24),0)</f>
        <v>0</v>
      </c>
    </row>
    <row r="19" spans="1:10" x14ac:dyDescent="0.25">
      <c r="G19" s="3"/>
    </row>
    <row r="20" spans="1:10" x14ac:dyDescent="0.25">
      <c r="A20" s="2" t="s">
        <v>65</v>
      </c>
      <c r="B20" s="2" t="s">
        <v>52</v>
      </c>
      <c r="C20" s="2" t="s">
        <v>58</v>
      </c>
      <c r="D20" s="2" t="s">
        <v>43</v>
      </c>
      <c r="E20" s="9">
        <v>16</v>
      </c>
      <c r="G20" s="3">
        <v>1.7469907407407406E-2</v>
      </c>
      <c r="J20" s="11">
        <f>IF(G20&lt;&gt;0,E20/(G20*24),0)</f>
        <v>38.160858619318937</v>
      </c>
    </row>
    <row r="21" spans="1:10" x14ac:dyDescent="0.25">
      <c r="A21" s="2" t="s">
        <v>67</v>
      </c>
      <c r="B21" s="2" t="s">
        <v>13</v>
      </c>
      <c r="C21" s="2" t="s">
        <v>50</v>
      </c>
      <c r="D21" s="2" t="s">
        <v>43</v>
      </c>
      <c r="E21" s="9">
        <v>16</v>
      </c>
      <c r="G21" s="3">
        <v>1.8605324074074076E-2</v>
      </c>
      <c r="J21" s="11">
        <f>IF(G21&lt;&gt;0,E21/(G21*24),0)</f>
        <v>35.832037325038876</v>
      </c>
    </row>
    <row r="22" spans="1:10" x14ac:dyDescent="0.25">
      <c r="A22" s="2" t="s">
        <v>68</v>
      </c>
      <c r="B22" s="2" t="s">
        <v>10</v>
      </c>
      <c r="C22" s="2" t="s">
        <v>33</v>
      </c>
      <c r="D22" s="2" t="s">
        <v>43</v>
      </c>
      <c r="E22" s="9">
        <v>16</v>
      </c>
      <c r="G22" s="3">
        <v>2.753703703703704E-2</v>
      </c>
      <c r="J22" s="11">
        <f>IF(G22&lt;&gt;0,E22/(G22*24),0)</f>
        <v>24.209818426361799</v>
      </c>
    </row>
    <row r="23" spans="1:10" x14ac:dyDescent="0.25">
      <c r="A23" s="2" t="s">
        <v>69</v>
      </c>
      <c r="B23" s="4" t="s">
        <v>55</v>
      </c>
      <c r="C23" s="2" t="s">
        <v>60</v>
      </c>
      <c r="D23" s="2" t="s">
        <v>43</v>
      </c>
      <c r="E23" s="9">
        <v>16</v>
      </c>
      <c r="G23" s="3"/>
      <c r="J23" s="11">
        <f>IF(G23&lt;&gt;0,E23/(G23*24),0)</f>
        <v>0</v>
      </c>
    </row>
    <row r="24" spans="1:10" x14ac:dyDescent="0.25">
      <c r="G24" s="3"/>
    </row>
    <row r="25" spans="1:10" x14ac:dyDescent="0.25">
      <c r="A25" s="2" t="s">
        <v>65</v>
      </c>
      <c r="B25" s="2" t="s">
        <v>8</v>
      </c>
      <c r="C25" s="2" t="s">
        <v>36</v>
      </c>
      <c r="D25" s="2" t="s">
        <v>37</v>
      </c>
      <c r="E25" s="9">
        <v>16</v>
      </c>
      <c r="G25" s="3">
        <v>1.99375E-2</v>
      </c>
      <c r="J25" s="11">
        <f>IF(G25&lt;&gt;0,E25/(G25*24),0)</f>
        <v>33.437826541274816</v>
      </c>
    </row>
    <row r="26" spans="1:10" x14ac:dyDescent="0.25">
      <c r="A26" s="2" t="s">
        <v>67</v>
      </c>
      <c r="B26" s="2" t="s">
        <v>14</v>
      </c>
      <c r="C26" s="2" t="s">
        <v>74</v>
      </c>
      <c r="D26" s="2" t="s">
        <v>37</v>
      </c>
      <c r="E26" s="9">
        <v>16</v>
      </c>
      <c r="G26" s="3">
        <v>2.1128472222222222E-2</v>
      </c>
      <c r="J26" s="11">
        <f>IF(G26&lt;&gt;0,E26/(G26*24),0)</f>
        <v>31.552999178307314</v>
      </c>
    </row>
    <row r="27" spans="1:10" x14ac:dyDescent="0.25">
      <c r="B27" s="4"/>
      <c r="C27" s="2" t="str">
        <f>IF(B27="","",VLOOKUP(B27,#REF!,2,FALSE))</f>
        <v/>
      </c>
      <c r="D27" s="2" t="str">
        <f>IF(B27="","",VLOOKUP(B27,#REF!,3,FALSE))</f>
        <v/>
      </c>
      <c r="E27" s="9">
        <v>16</v>
      </c>
      <c r="G27" s="3"/>
      <c r="J27" s="11">
        <f>IF(G27&lt;&gt;0,E27/(G27*24),0)</f>
        <v>0</v>
      </c>
    </row>
    <row r="29" spans="1:10" x14ac:dyDescent="0.25">
      <c r="B29" s="1" t="s">
        <v>32</v>
      </c>
    </row>
    <row r="30" spans="1:10" x14ac:dyDescent="0.25">
      <c r="A30" s="2" t="s">
        <v>65</v>
      </c>
      <c r="B30" s="2" t="s">
        <v>16</v>
      </c>
      <c r="C30" s="2" t="s">
        <v>36</v>
      </c>
      <c r="D30" s="2" t="s">
        <v>39</v>
      </c>
      <c r="E30" s="9">
        <v>16</v>
      </c>
      <c r="G30" s="3">
        <v>1.8392361111111113E-2</v>
      </c>
      <c r="J30" s="11">
        <f>IF(G30&lt;&gt;0,E30/(G30*24),0)</f>
        <v>36.246932225788179</v>
      </c>
    </row>
    <row r="31" spans="1:10" x14ac:dyDescent="0.25">
      <c r="G31" s="3"/>
    </row>
    <row r="32" spans="1:10" x14ac:dyDescent="0.25">
      <c r="A32" s="2" t="s">
        <v>65</v>
      </c>
      <c r="B32" s="2" t="s">
        <v>18</v>
      </c>
      <c r="C32" s="2" t="s">
        <v>44</v>
      </c>
      <c r="D32" s="2" t="s">
        <v>23</v>
      </c>
      <c r="E32" s="9">
        <v>16</v>
      </c>
      <c r="G32" s="3">
        <v>1.8098379629629631E-2</v>
      </c>
      <c r="J32" s="11">
        <f>IF(G32&lt;&gt;0,E32/(G32*24),0)</f>
        <v>36.835710174585913</v>
      </c>
    </row>
    <row r="33" spans="1:10" x14ac:dyDescent="0.25">
      <c r="G33" s="3"/>
    </row>
    <row r="34" spans="1:10" x14ac:dyDescent="0.25">
      <c r="A34" s="2" t="s">
        <v>65</v>
      </c>
      <c r="B34" s="2" t="s">
        <v>17</v>
      </c>
      <c r="C34" s="2" t="s">
        <v>41</v>
      </c>
      <c r="D34" s="2" t="s">
        <v>42</v>
      </c>
      <c r="E34" s="9">
        <v>16</v>
      </c>
      <c r="G34" s="3">
        <v>1.7459490740740741E-2</v>
      </c>
      <c r="J34" s="11">
        <f>IF(G34&lt;&gt;0,E34/(G34*24),0)</f>
        <v>38.183626118660925</v>
      </c>
    </row>
    <row r="35" spans="1:10" x14ac:dyDescent="0.25">
      <c r="A35" s="2" t="s">
        <v>67</v>
      </c>
      <c r="B35" s="2" t="s">
        <v>53</v>
      </c>
      <c r="C35" s="2" t="s">
        <v>58</v>
      </c>
      <c r="D35" s="2" t="s">
        <v>42</v>
      </c>
      <c r="E35" s="9">
        <v>16</v>
      </c>
      <c r="G35" s="3">
        <v>2.0711805555555556E-2</v>
      </c>
      <c r="J35" s="11">
        <f>IF(G35&lt;&gt;0,E35/(G35*24),0)</f>
        <v>32.187761944677284</v>
      </c>
    </row>
    <row r="36" spans="1:10" x14ac:dyDescent="0.25">
      <c r="G36" s="3"/>
    </row>
    <row r="37" spans="1:10" x14ac:dyDescent="0.25">
      <c r="A37" s="2" t="s">
        <v>65</v>
      </c>
      <c r="B37" s="2" t="s">
        <v>56</v>
      </c>
      <c r="C37" s="2" t="s">
        <v>59</v>
      </c>
      <c r="D37" s="2" t="s">
        <v>38</v>
      </c>
      <c r="E37" s="9">
        <v>16</v>
      </c>
      <c r="G37" s="3">
        <v>1.6850694444444446E-2</v>
      </c>
      <c r="J37" s="11">
        <f>IF(G37&lt;&gt;0,E37/(G37*24),0)</f>
        <v>39.563156810220477</v>
      </c>
    </row>
    <row r="38" spans="1:10" x14ac:dyDescent="0.25">
      <c r="A38" s="2" t="s">
        <v>67</v>
      </c>
      <c r="B38" s="2" t="s">
        <v>54</v>
      </c>
      <c r="C38" s="2" t="s">
        <v>58</v>
      </c>
      <c r="D38" s="2" t="s">
        <v>38</v>
      </c>
      <c r="E38" s="9">
        <v>16</v>
      </c>
      <c r="G38" s="3">
        <v>1.8480324074074076E-2</v>
      </c>
      <c r="J38" s="11">
        <f>IF(G38&lt;&gt;0,E38/(G38*24),0)</f>
        <v>36.074403457130323</v>
      </c>
    </row>
    <row r="39" spans="1:10" x14ac:dyDescent="0.25">
      <c r="A39" s="2" t="s">
        <v>70</v>
      </c>
      <c r="B39" s="2" t="s">
        <v>15</v>
      </c>
      <c r="C39" s="2" t="s">
        <v>36</v>
      </c>
      <c r="D39" s="2" t="s">
        <v>38</v>
      </c>
      <c r="E39" s="9">
        <v>16</v>
      </c>
      <c r="G39" s="3"/>
      <c r="J39" s="11">
        <f>IF(G39&lt;&gt;0,E39/(G39*24),0)</f>
        <v>0</v>
      </c>
    </row>
    <row r="40" spans="1:10" x14ac:dyDescent="0.25">
      <c r="G40" s="3"/>
    </row>
    <row r="41" spans="1:10" x14ac:dyDescent="0.25">
      <c r="A41" s="2" t="s">
        <v>65</v>
      </c>
      <c r="B41" s="2" t="s">
        <v>57</v>
      </c>
      <c r="C41" s="2" t="s">
        <v>58</v>
      </c>
      <c r="D41" s="2" t="s">
        <v>46</v>
      </c>
      <c r="E41" s="9">
        <v>16</v>
      </c>
      <c r="G41" s="3">
        <v>1.7142361111111112E-2</v>
      </c>
      <c r="J41" s="11">
        <f>IF(G41&lt;&gt;0,E41/(G41*24),0)</f>
        <v>38.890014178651001</v>
      </c>
    </row>
    <row r="43" spans="1:10" s="12" customFormat="1" ht="12.75" x14ac:dyDescent="0.2">
      <c r="E43" s="13"/>
      <c r="F43" s="14"/>
      <c r="G43" s="14" t="s">
        <v>24</v>
      </c>
      <c r="J43" s="15" t="s">
        <v>25</v>
      </c>
    </row>
    <row r="44" spans="1:10" s="16" customFormat="1" ht="12.75" x14ac:dyDescent="0.2">
      <c r="E44" s="17"/>
      <c r="F44" s="18"/>
      <c r="G44" s="18" t="s">
        <v>26</v>
      </c>
      <c r="J44" s="19" t="s">
        <v>27</v>
      </c>
    </row>
    <row r="45" spans="1:10" s="16" customFormat="1" ht="12.75" x14ac:dyDescent="0.2">
      <c r="E45" s="17"/>
      <c r="F45" s="18"/>
      <c r="G45" s="18" t="s">
        <v>28</v>
      </c>
      <c r="J45" s="19" t="s">
        <v>29</v>
      </c>
    </row>
    <row r="46" spans="1:10" s="16" customFormat="1" ht="12.75" x14ac:dyDescent="0.2">
      <c r="E46" s="17"/>
      <c r="F46" s="18"/>
      <c r="G46" s="18" t="s">
        <v>30</v>
      </c>
      <c r="J46" s="19" t="s">
        <v>31</v>
      </c>
    </row>
    <row r="47" spans="1:10" s="16" customFormat="1" ht="12.75" x14ac:dyDescent="0.2">
      <c r="E47" s="17"/>
      <c r="F47" s="18"/>
      <c r="G47" s="18"/>
      <c r="J47" s="19"/>
    </row>
  </sheetData>
  <sheetProtection selectLockedCells="1"/>
  <mergeCells count="1">
    <mergeCell ref="A1:J1"/>
  </mergeCells>
  <pageMargins left="0.7" right="0.7" top="0.7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D5BE18306B404882270CAC4FF1F4B3" ma:contentTypeVersion="12" ma:contentTypeDescription="Skapa ett nytt dokument." ma:contentTypeScope="" ma:versionID="3e321792f194d4c5b2f19ba83e853d45">
  <xsd:schema xmlns:xsd="http://www.w3.org/2001/XMLSchema" xmlns:xs="http://www.w3.org/2001/XMLSchema" xmlns:p="http://schemas.microsoft.com/office/2006/metadata/properties" xmlns:ns1="http://schemas.microsoft.com/sharepoint/v3" xmlns:ns2="31a062cf-2b23-4185-af06-c03260468895" xmlns:ns3="9813599d-8b66-4f5e-93d1-156bbe609cee" targetNamespace="http://schemas.microsoft.com/office/2006/metadata/properties" ma:root="true" ma:fieldsID="22295677b44fe3a5475e290a9a29028c" ns1:_="" ns2:_="" ns3:_="">
    <xsd:import namespace="http://schemas.microsoft.com/sharepoint/v3"/>
    <xsd:import namespace="31a062cf-2b23-4185-af06-c03260468895"/>
    <xsd:import namespace="9813599d-8b66-4f5e-93d1-156bbe609c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062cf-2b23-4185-af06-c032604688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Senast delad per tid" ma:internalName="LastSharedByTime" ma:readOnly="true">
      <xsd:simpleType>
        <xsd:restriction base="dms:DateTime"/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599d-8b66-4f5e-93d1-156bbe609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4FDE3-0065-472B-A2B5-D82FFA181369}">
  <ds:schemaRefs>
    <ds:schemaRef ds:uri="31a062cf-2b23-4185-af06-c03260468895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9813599d-8b66-4f5e-93d1-156bbe609cee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36FFCB-8BA0-4432-BE87-C0A5D647E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2FE0F-33D4-406C-A204-719563AFD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a062cf-2b23-4185-af06-c03260468895"/>
    <ds:schemaRef ds:uri="9813599d-8b66-4f5e-93d1-156bbe609c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TT Lekeryd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Utterhall</dc:creator>
  <cp:keywords/>
  <dc:description/>
  <cp:lastModifiedBy>Michael Lindgren (Svenska Cykelförbundet))</cp:lastModifiedBy>
  <cp:revision/>
  <cp:lastPrinted>2018-12-03T09:35:25Z</cp:lastPrinted>
  <dcterms:created xsi:type="dcterms:W3CDTF">2017-04-21T10:00:05Z</dcterms:created>
  <dcterms:modified xsi:type="dcterms:W3CDTF">2019-08-17T16:14:59Z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0x0101005DD5BE18306B404882270CAC4FF1F4B3</vt:lpwstr>
  </property>
</Properties>
</file>